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K-X-DA-01\UsersData$\BogdanovaKA\Desktop\ОрНМПЗ\НМПЗ\НМПЗ подлежащие реализации\Перечни НМПЗ по УО\01.05.2016\1. Май 2016 - КФ (оцен стоим)\12. НМПЗ(р) №1 КФ - Масла, смазки различные\"/>
    </mc:Choice>
  </mc:AlternateContent>
  <bookViews>
    <workbookView xWindow="0" yWindow="0" windowWidth="28800" windowHeight="12435"/>
  </bookViews>
  <sheets>
    <sheet name="КФ_Масла, смазки различ" sheetId="2" r:id="rId1"/>
  </sheets>
  <definedNames>
    <definedName name="_xlnm._FilterDatabase" localSheetId="0" hidden="1">'КФ_Масла, смазки различ'!$A$5:$P$17</definedName>
    <definedName name="_xlnm.Print_Titles" localSheetId="0">'КФ_Масла, смазки различ'!$1:$5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2" l="1"/>
  <c r="S15" i="2"/>
  <c r="S14" i="2"/>
  <c r="S13" i="2"/>
  <c r="S12" i="2"/>
  <c r="S11" i="2"/>
  <c r="S10" i="2"/>
  <c r="S9" i="2"/>
  <c r="S8" i="2"/>
  <c r="S7" i="2"/>
  <c r="S17" i="2" s="1"/>
  <c r="S6" i="2"/>
  <c r="S1" i="2" s="1"/>
  <c r="P16" i="2" l="1"/>
  <c r="P12" i="2"/>
  <c r="P11" i="2"/>
  <c r="P10" i="2"/>
  <c r="P15" i="2"/>
  <c r="P9" i="2"/>
  <c r="P8" i="2"/>
  <c r="P7" i="2"/>
  <c r="P6" i="2"/>
  <c r="P14" i="2"/>
  <c r="P13" i="2"/>
  <c r="P17" i="2" l="1"/>
  <c r="P1" i="2" l="1"/>
</calcChain>
</file>

<file path=xl/sharedStrings.xml><?xml version="1.0" encoding="utf-8"?>
<sst xmlns="http://schemas.openxmlformats.org/spreadsheetml/2006/main" count="112" uniqueCount="47">
  <si>
    <t>Год выпуска запаса</t>
  </si>
  <si>
    <t xml:space="preserve">Наличие доку-ментов
Да/Нет </t>
  </si>
  <si>
    <t>Пригодность к эксплуатации</t>
  </si>
  <si>
    <t>Запас Б/У или без эксплуатации (Б/Э)</t>
  </si>
  <si>
    <t>Рыночная стоимость, 
руб. без НДС</t>
  </si>
  <si>
    <t>Сумма по рыночной стоимости, 
руб. без НДС</t>
  </si>
  <si>
    <t>№ пп</t>
  </si>
  <si>
    <t>Завод</t>
  </si>
  <si>
    <t>Наим. завода</t>
  </si>
  <si>
    <t>Материал</t>
  </si>
  <si>
    <t>Наименование Материала</t>
  </si>
  <si>
    <t>ГруппаМтр</t>
  </si>
  <si>
    <t>Название группы</t>
  </si>
  <si>
    <t>БЕИ</t>
  </si>
  <si>
    <t>Вид оценки</t>
  </si>
  <si>
    <t>Т</t>
  </si>
  <si>
    <t>нет</t>
  </si>
  <si>
    <t>МАТЕРИАЛ</t>
  </si>
  <si>
    <t>да</t>
  </si>
  <si>
    <t>Б/Э</t>
  </si>
  <si>
    <t>КГ</t>
  </si>
  <si>
    <t>Смазки различные</t>
  </si>
  <si>
    <t>@СМАЗКА ЦИАТИМ 201</t>
  </si>
  <si>
    <t>Масла</t>
  </si>
  <si>
    <t>@МАСЛО ТРАНСМИСС ТМ-5-18 ТАД 17И</t>
  </si>
  <si>
    <t>Томь-Усинская ГРЭС ОАО "Кузбассэнерго"</t>
  </si>
  <si>
    <t>СМАЗКА ЭПС-98</t>
  </si>
  <si>
    <t>2010-2 шт,
2011-5шт, 2007- 4шт, 
2012 - 7шт</t>
  </si>
  <si>
    <t>Беловская ГРЭС ОАО "Кузбассэнерго"</t>
  </si>
  <si>
    <t>@МАСЛО МОТОРНОЕ М-8В</t>
  </si>
  <si>
    <t>5B01</t>
  </si>
  <si>
    <t>Кемеровская ГРЭС АО Кемеровская генерация</t>
  </si>
  <si>
    <t>@МАСЛО ИНДУСТРИАЛЬНОЕ И-50А</t>
  </si>
  <si>
    <t>@МАСЛО ТРАСМИСС. НИГРОЛ</t>
  </si>
  <si>
    <t>@МАСЛО И-20</t>
  </si>
  <si>
    <t>СМАЗКА ПЕНТА-221</t>
  </si>
  <si>
    <t>24 мес</t>
  </si>
  <si>
    <t>@МАСЛО ИТД 460 ТУ 0253-022-23693454-2009</t>
  </si>
  <si>
    <t>МАСЛО И-12А-1</t>
  </si>
  <si>
    <t>5C01</t>
  </si>
  <si>
    <t>Ново-Кемеровская ТЭЦ АО Ново-Кемеровская ТЭЦ</t>
  </si>
  <si>
    <t>@СМАЗКА ВНИИНП-232 ГОСТ14068-79 (КГ)</t>
  </si>
  <si>
    <t>Масла, смазки различные Итог</t>
  </si>
  <si>
    <t>Кол-во к приобретению</t>
  </si>
  <si>
    <t>Предложенная покупателем стоимость за ед., 
руб. без НДС</t>
  </si>
  <si>
    <t>Перечень неликвидных МПЗ (Масла, смазки различные), подлежащих реализации по цене оценщика (1 этап) по Кузбасскому филиалу ООО СГК</t>
  </si>
  <si>
    <t>Кол-во
01.06.2016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</si>
</sst>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/>
      </patternFill>
    </fill>
    <fill>
      <patternFill patternType="solid">
        <fgColor theme="9" tint="0.79998168889431442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theme="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" fontId="1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0" fontId="3" fillId="4" borderId="26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3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14" fontId="3" fillId="0" borderId="22" xfId="0" applyNumberFormat="1" applyFont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  <protection locked="0"/>
    </xf>
    <xf numFmtId="0" fontId="3" fillId="4" borderId="2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right" vertical="center"/>
    </xf>
    <xf numFmtId="164" fontId="3" fillId="4" borderId="26" xfId="0" applyNumberFormat="1" applyFont="1" applyFill="1" applyBorder="1" applyAlignment="1">
      <alignment vertical="center"/>
    </xf>
    <xf numFmtId="4" fontId="4" fillId="4" borderId="28" xfId="0" applyNumberFormat="1" applyFont="1" applyFill="1" applyBorder="1" applyAlignment="1">
      <alignment horizontal="right" vertical="center"/>
    </xf>
    <xf numFmtId="4" fontId="4" fillId="4" borderId="28" xfId="0" applyNumberFormat="1" applyFont="1" applyFill="1" applyBorder="1" applyAlignment="1">
      <alignment vertical="center"/>
    </xf>
    <xf numFmtId="4" fontId="3" fillId="4" borderId="27" xfId="0" applyNumberFormat="1" applyFont="1" applyFill="1" applyBorder="1" applyAlignment="1">
      <alignment horizontal="right" vertical="center"/>
    </xf>
    <xf numFmtId="0" fontId="3" fillId="4" borderId="27" xfId="0" applyFont="1" applyFill="1" applyBorder="1" applyAlignment="1">
      <alignment horizontal="center" vertical="center"/>
    </xf>
    <xf numFmtId="4" fontId="3" fillId="4" borderId="27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7"/>
  <sheetViews>
    <sheetView tabSelected="1" zoomScale="80" zoomScaleNormal="80" workbookViewId="0">
      <pane ySplit="5" topLeftCell="A6" activePane="bottomLeft" state="frozen"/>
      <selection activeCell="D1" sqref="D1"/>
      <selection pane="bottomLeft" activeCell="J11" sqref="J11"/>
    </sheetView>
  </sheetViews>
  <sheetFormatPr defaultRowHeight="15" outlineLevelRow="1" x14ac:dyDescent="0.25"/>
  <cols>
    <col min="1" max="1" width="5.5703125" customWidth="1"/>
    <col min="2" max="2" width="6" customWidth="1"/>
    <col min="3" max="3" width="29.140625" customWidth="1"/>
    <col min="4" max="4" width="12.140625" customWidth="1"/>
    <col min="5" max="5" width="51.28515625" customWidth="1"/>
    <col min="6" max="6" width="8.140625" customWidth="1"/>
    <col min="7" max="7" width="20.140625" customWidth="1"/>
    <col min="8" max="8" width="6" style="1" customWidth="1"/>
    <col min="9" max="9" width="13.42578125" style="1" customWidth="1"/>
    <col min="10" max="10" width="14.140625" customWidth="1"/>
    <col min="11" max="14" width="11" customWidth="1"/>
    <col min="15" max="15" width="14" customWidth="1"/>
    <col min="16" max="16" width="15.140625" customWidth="1"/>
    <col min="17" max="17" width="14" customWidth="1"/>
    <col min="18" max="19" width="15.28515625" customWidth="1"/>
  </cols>
  <sheetData>
    <row r="1" spans="1:19" ht="19.5" thickBot="1" x14ac:dyDescent="0.3">
      <c r="A1" s="41" t="s">
        <v>45</v>
      </c>
      <c r="C1" s="41"/>
      <c r="J1" s="2"/>
      <c r="P1" s="3">
        <f>SUBTOTAL(9,P6:P17)</f>
        <v>80772.643159176834</v>
      </c>
      <c r="S1" s="3">
        <f>SUBTOTAL(9,S6:S17)</f>
        <v>0</v>
      </c>
    </row>
    <row r="2" spans="1:19" ht="13.5" customHeight="1" thickBot="1" x14ac:dyDescent="0.3">
      <c r="J2" s="1"/>
      <c r="K2" s="1"/>
    </row>
    <row r="3" spans="1:19" ht="27" customHeight="1" thickBot="1" x14ac:dyDescent="0.3">
      <c r="B3" s="4"/>
      <c r="C3" s="4"/>
      <c r="D3" s="4"/>
      <c r="E3" s="4"/>
      <c r="G3" s="4"/>
      <c r="H3" s="5"/>
      <c r="I3" s="5"/>
      <c r="J3" s="5"/>
      <c r="K3" s="55" t="s">
        <v>0</v>
      </c>
      <c r="L3" s="57" t="s">
        <v>1</v>
      </c>
      <c r="M3" s="57" t="s">
        <v>2</v>
      </c>
      <c r="N3" s="57" t="s">
        <v>3</v>
      </c>
      <c r="O3" s="65" t="s">
        <v>4</v>
      </c>
      <c r="P3" s="67" t="s">
        <v>5</v>
      </c>
      <c r="Q3" s="59" t="s">
        <v>43</v>
      </c>
      <c r="R3" s="61" t="s">
        <v>44</v>
      </c>
      <c r="S3" s="63" t="s">
        <v>5</v>
      </c>
    </row>
    <row r="4" spans="1:19" s="8" customFormat="1" ht="55.5" customHeight="1" thickBot="1" x14ac:dyDescent="0.3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7" t="s">
        <v>13</v>
      </c>
      <c r="I4" s="7" t="s">
        <v>14</v>
      </c>
      <c r="J4" s="6" t="s">
        <v>46</v>
      </c>
      <c r="K4" s="56"/>
      <c r="L4" s="58"/>
      <c r="M4" s="58"/>
      <c r="N4" s="58"/>
      <c r="O4" s="66"/>
      <c r="P4" s="68"/>
      <c r="Q4" s="60"/>
      <c r="R4" s="62"/>
      <c r="S4" s="64"/>
    </row>
    <row r="5" spans="1:19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>
        <v>9</v>
      </c>
      <c r="I5" s="14">
        <v>10</v>
      </c>
      <c r="J5" s="12">
        <v>12</v>
      </c>
      <c r="K5" s="9">
        <v>14</v>
      </c>
      <c r="L5" s="10">
        <v>15</v>
      </c>
      <c r="M5" s="10">
        <v>16</v>
      </c>
      <c r="N5" s="10">
        <v>17</v>
      </c>
      <c r="O5" s="9">
        <v>22</v>
      </c>
      <c r="P5" s="11">
        <v>23</v>
      </c>
      <c r="Q5" s="50">
        <v>24</v>
      </c>
      <c r="R5" s="51">
        <v>25</v>
      </c>
      <c r="S5" s="52">
        <v>26</v>
      </c>
    </row>
    <row r="6" spans="1:19" outlineLevel="1" x14ac:dyDescent="0.25">
      <c r="A6" s="17">
        <v>1832</v>
      </c>
      <c r="B6" s="17">
        <v>5009</v>
      </c>
      <c r="C6" s="34" t="s">
        <v>28</v>
      </c>
      <c r="D6" s="34">
        <v>2000211859</v>
      </c>
      <c r="E6" s="34" t="s">
        <v>29</v>
      </c>
      <c r="F6" s="34">
        <v>40204</v>
      </c>
      <c r="G6" s="34" t="s">
        <v>23</v>
      </c>
      <c r="H6" s="35" t="s">
        <v>20</v>
      </c>
      <c r="I6" s="36" t="s">
        <v>17</v>
      </c>
      <c r="J6" s="37">
        <v>180</v>
      </c>
      <c r="K6" s="40">
        <v>40456</v>
      </c>
      <c r="L6" s="35" t="s">
        <v>18</v>
      </c>
      <c r="M6" s="35" t="s">
        <v>18</v>
      </c>
      <c r="N6" s="35" t="s">
        <v>19</v>
      </c>
      <c r="O6" s="38">
        <v>17.420000000000002</v>
      </c>
      <c r="P6" s="39">
        <f t="shared" ref="P6:P16" si="0">O6*J6</f>
        <v>3135.6000000000004</v>
      </c>
      <c r="Q6" s="53"/>
      <c r="R6" s="54"/>
      <c r="S6" s="23">
        <f>Q6*R6</f>
        <v>0</v>
      </c>
    </row>
    <row r="7" spans="1:19" outlineLevel="1" x14ac:dyDescent="0.25">
      <c r="A7" s="15">
        <v>1915</v>
      </c>
      <c r="B7" s="15" t="s">
        <v>30</v>
      </c>
      <c r="C7" s="18" t="s">
        <v>31</v>
      </c>
      <c r="D7" s="18">
        <v>2000030304</v>
      </c>
      <c r="E7" s="18" t="s">
        <v>32</v>
      </c>
      <c r="F7" s="18">
        <v>40204</v>
      </c>
      <c r="G7" s="18" t="s">
        <v>23</v>
      </c>
      <c r="H7" s="13" t="s">
        <v>15</v>
      </c>
      <c r="I7" s="19" t="s">
        <v>17</v>
      </c>
      <c r="J7" s="20">
        <v>0.36799999999999999</v>
      </c>
      <c r="K7" s="24">
        <v>2010</v>
      </c>
      <c r="L7" s="13" t="s">
        <v>18</v>
      </c>
      <c r="M7" s="13" t="s">
        <v>18</v>
      </c>
      <c r="N7" s="13" t="s">
        <v>19</v>
      </c>
      <c r="O7" s="22">
        <v>647.10759027266033</v>
      </c>
      <c r="P7" s="23">
        <f t="shared" si="0"/>
        <v>238.13559322033899</v>
      </c>
      <c r="Q7" s="53"/>
      <c r="R7" s="54"/>
      <c r="S7" s="23">
        <f t="shared" ref="S7:S15" si="1">Q7*R7</f>
        <v>0</v>
      </c>
    </row>
    <row r="8" spans="1:19" outlineLevel="1" x14ac:dyDescent="0.25">
      <c r="A8" s="15">
        <v>1916</v>
      </c>
      <c r="B8" s="15" t="s">
        <v>30</v>
      </c>
      <c r="C8" s="18" t="s">
        <v>31</v>
      </c>
      <c r="D8" s="18">
        <v>2000030492</v>
      </c>
      <c r="E8" s="18" t="s">
        <v>33</v>
      </c>
      <c r="F8" s="18">
        <v>40204</v>
      </c>
      <c r="G8" s="18" t="s">
        <v>23</v>
      </c>
      <c r="H8" s="13" t="s">
        <v>15</v>
      </c>
      <c r="I8" s="19" t="s">
        <v>17</v>
      </c>
      <c r="J8" s="20">
        <v>1.44</v>
      </c>
      <c r="K8" s="24">
        <v>2012</v>
      </c>
      <c r="L8" s="13" t="s">
        <v>18</v>
      </c>
      <c r="M8" s="13" t="s">
        <v>18</v>
      </c>
      <c r="N8" s="13" t="s">
        <v>19</v>
      </c>
      <c r="O8" s="22">
        <v>1354.1666666666667</v>
      </c>
      <c r="P8" s="23">
        <f t="shared" si="0"/>
        <v>1950</v>
      </c>
      <c r="Q8" s="53"/>
      <c r="R8" s="54"/>
      <c r="S8" s="23">
        <f t="shared" si="1"/>
        <v>0</v>
      </c>
    </row>
    <row r="9" spans="1:19" outlineLevel="1" x14ac:dyDescent="0.25">
      <c r="A9" s="15">
        <v>2014</v>
      </c>
      <c r="B9" s="15" t="s">
        <v>30</v>
      </c>
      <c r="C9" s="18" t="s">
        <v>31</v>
      </c>
      <c r="D9" s="18">
        <v>2000141556</v>
      </c>
      <c r="E9" s="18" t="s">
        <v>34</v>
      </c>
      <c r="F9" s="18">
        <v>40204</v>
      </c>
      <c r="G9" s="18" t="s">
        <v>23</v>
      </c>
      <c r="H9" s="13" t="s">
        <v>15</v>
      </c>
      <c r="I9" s="19" t="s">
        <v>17</v>
      </c>
      <c r="J9" s="20">
        <v>4.843</v>
      </c>
      <c r="K9" s="24">
        <v>1997</v>
      </c>
      <c r="L9" s="13" t="s">
        <v>18</v>
      </c>
      <c r="M9" s="13"/>
      <c r="N9" s="13"/>
      <c r="O9" s="22">
        <v>564.85509402002538</v>
      </c>
      <c r="P9" s="23">
        <f t="shared" si="0"/>
        <v>2735.593220338983</v>
      </c>
      <c r="Q9" s="53"/>
      <c r="R9" s="54"/>
      <c r="S9" s="23">
        <f t="shared" si="1"/>
        <v>0</v>
      </c>
    </row>
    <row r="10" spans="1:19" outlineLevel="1" x14ac:dyDescent="0.25">
      <c r="A10" s="15">
        <v>2109</v>
      </c>
      <c r="B10" s="15" t="s">
        <v>30</v>
      </c>
      <c r="C10" s="18" t="s">
        <v>31</v>
      </c>
      <c r="D10" s="18">
        <v>2000174453</v>
      </c>
      <c r="E10" s="18" t="s">
        <v>37</v>
      </c>
      <c r="F10" s="18">
        <v>40204</v>
      </c>
      <c r="G10" s="18" t="s">
        <v>23</v>
      </c>
      <c r="H10" s="13" t="s">
        <v>15</v>
      </c>
      <c r="I10" s="19" t="s">
        <v>17</v>
      </c>
      <c r="J10" s="20">
        <v>2.2679999999999998</v>
      </c>
      <c r="K10" s="24">
        <v>2005</v>
      </c>
      <c r="L10" s="13" t="s">
        <v>18</v>
      </c>
      <c r="M10" s="13"/>
      <c r="N10" s="13"/>
      <c r="O10" s="22">
        <v>993.55812632648815</v>
      </c>
      <c r="P10" s="23">
        <f t="shared" si="0"/>
        <v>2253.3898305084749</v>
      </c>
      <c r="Q10" s="53"/>
      <c r="R10" s="54"/>
      <c r="S10" s="23">
        <f t="shared" si="1"/>
        <v>0</v>
      </c>
    </row>
    <row r="11" spans="1:19" outlineLevel="1" x14ac:dyDescent="0.25">
      <c r="A11" s="15">
        <v>2210</v>
      </c>
      <c r="B11" s="15" t="s">
        <v>30</v>
      </c>
      <c r="C11" s="18" t="s">
        <v>31</v>
      </c>
      <c r="D11" s="18">
        <v>2000211858</v>
      </c>
      <c r="E11" s="18" t="s">
        <v>38</v>
      </c>
      <c r="F11" s="18">
        <v>40204</v>
      </c>
      <c r="G11" s="18" t="s">
        <v>23</v>
      </c>
      <c r="H11" s="13" t="s">
        <v>20</v>
      </c>
      <c r="I11" s="19" t="s">
        <v>17</v>
      </c>
      <c r="J11" s="20">
        <v>10308</v>
      </c>
      <c r="K11" s="24">
        <v>1997</v>
      </c>
      <c r="L11" s="13" t="s">
        <v>18</v>
      </c>
      <c r="M11" s="25">
        <v>0</v>
      </c>
      <c r="N11" s="25">
        <v>0</v>
      </c>
      <c r="O11" s="22">
        <v>0.90212966068809475</v>
      </c>
      <c r="P11" s="23">
        <f t="shared" si="0"/>
        <v>9299.1525423728799</v>
      </c>
      <c r="Q11" s="53"/>
      <c r="R11" s="54"/>
      <c r="S11" s="23">
        <f t="shared" si="1"/>
        <v>0</v>
      </c>
    </row>
    <row r="12" spans="1:19" outlineLevel="1" x14ac:dyDescent="0.25">
      <c r="A12" s="15">
        <v>2506</v>
      </c>
      <c r="B12" s="15" t="s">
        <v>39</v>
      </c>
      <c r="C12" s="18" t="s">
        <v>40</v>
      </c>
      <c r="D12" s="18">
        <v>2000211864</v>
      </c>
      <c r="E12" s="18" t="s">
        <v>24</v>
      </c>
      <c r="F12" s="18">
        <v>40204</v>
      </c>
      <c r="G12" s="18" t="s">
        <v>23</v>
      </c>
      <c r="H12" s="13" t="s">
        <v>20</v>
      </c>
      <c r="I12" s="19" t="s">
        <v>17</v>
      </c>
      <c r="J12" s="20">
        <v>700</v>
      </c>
      <c r="K12" s="24">
        <v>2010</v>
      </c>
      <c r="L12" s="13" t="s">
        <v>16</v>
      </c>
      <c r="M12" s="25" t="s">
        <v>18</v>
      </c>
      <c r="N12" s="25" t="s">
        <v>19</v>
      </c>
      <c r="O12" s="22">
        <v>24.898500000000006</v>
      </c>
      <c r="P12" s="23">
        <f t="shared" si="0"/>
        <v>17428.950000000004</v>
      </c>
      <c r="Q12" s="53"/>
      <c r="R12" s="54"/>
      <c r="S12" s="23">
        <f t="shared" si="1"/>
        <v>0</v>
      </c>
    </row>
    <row r="13" spans="1:19" outlineLevel="1" x14ac:dyDescent="0.25">
      <c r="A13" s="15">
        <v>1689</v>
      </c>
      <c r="B13" s="15">
        <v>5008</v>
      </c>
      <c r="C13" s="18" t="s">
        <v>25</v>
      </c>
      <c r="D13" s="18">
        <v>2000219778</v>
      </c>
      <c r="E13" s="18" t="s">
        <v>26</v>
      </c>
      <c r="F13" s="18">
        <v>40205</v>
      </c>
      <c r="G13" s="18" t="s">
        <v>21</v>
      </c>
      <c r="H13" s="13" t="s">
        <v>20</v>
      </c>
      <c r="I13" s="19" t="s">
        <v>17</v>
      </c>
      <c r="J13" s="20">
        <v>15</v>
      </c>
      <c r="K13" s="24" t="s">
        <v>27</v>
      </c>
      <c r="L13" s="13" t="s">
        <v>18</v>
      </c>
      <c r="M13" s="25" t="s">
        <v>18</v>
      </c>
      <c r="N13" s="25" t="s">
        <v>19</v>
      </c>
      <c r="O13" s="22">
        <v>1132.8637848829749</v>
      </c>
      <c r="P13" s="23">
        <f t="shared" si="0"/>
        <v>16992.956773244623</v>
      </c>
      <c r="Q13" s="53"/>
      <c r="R13" s="54"/>
      <c r="S13" s="23">
        <f t="shared" si="1"/>
        <v>0</v>
      </c>
    </row>
    <row r="14" spans="1:19" outlineLevel="1" x14ac:dyDescent="0.25">
      <c r="A14" s="15">
        <v>1768</v>
      </c>
      <c r="B14" s="15">
        <v>5009</v>
      </c>
      <c r="C14" s="18" t="s">
        <v>28</v>
      </c>
      <c r="D14" s="18">
        <v>2000040458</v>
      </c>
      <c r="E14" s="18" t="s">
        <v>22</v>
      </c>
      <c r="F14" s="18">
        <v>40205</v>
      </c>
      <c r="G14" s="18" t="s">
        <v>21</v>
      </c>
      <c r="H14" s="13" t="s">
        <v>15</v>
      </c>
      <c r="I14" s="19" t="s">
        <v>17</v>
      </c>
      <c r="J14" s="20">
        <v>1.4E-2</v>
      </c>
      <c r="K14" s="21">
        <v>2005</v>
      </c>
      <c r="L14" s="13" t="s">
        <v>16</v>
      </c>
      <c r="M14" s="13" t="s">
        <v>18</v>
      </c>
      <c r="N14" s="13" t="s">
        <v>19</v>
      </c>
      <c r="O14" s="22">
        <v>31089.645</v>
      </c>
      <c r="P14" s="23">
        <f t="shared" si="0"/>
        <v>435.25503000000003</v>
      </c>
      <c r="Q14" s="53"/>
      <c r="R14" s="54"/>
      <c r="S14" s="23">
        <f t="shared" si="1"/>
        <v>0</v>
      </c>
    </row>
    <row r="15" spans="1:19" outlineLevel="1" x14ac:dyDescent="0.25">
      <c r="A15" s="15">
        <v>2099</v>
      </c>
      <c r="B15" s="15" t="s">
        <v>30</v>
      </c>
      <c r="C15" s="18" t="s">
        <v>31</v>
      </c>
      <c r="D15" s="18">
        <v>2000172309</v>
      </c>
      <c r="E15" s="18" t="s">
        <v>35</v>
      </c>
      <c r="F15" s="18">
        <v>40205</v>
      </c>
      <c r="G15" s="18" t="s">
        <v>21</v>
      </c>
      <c r="H15" s="13" t="s">
        <v>15</v>
      </c>
      <c r="I15" s="19" t="s">
        <v>17</v>
      </c>
      <c r="J15" s="20">
        <v>1E-3</v>
      </c>
      <c r="K15" s="24">
        <v>2012</v>
      </c>
      <c r="L15" s="13" t="s">
        <v>18</v>
      </c>
      <c r="M15" s="13" t="s">
        <v>36</v>
      </c>
      <c r="N15" s="13" t="s">
        <v>19</v>
      </c>
      <c r="O15" s="22">
        <v>46610.169491525427</v>
      </c>
      <c r="P15" s="23">
        <f t="shared" si="0"/>
        <v>46.610169491525426</v>
      </c>
      <c r="Q15" s="53"/>
      <c r="R15" s="54"/>
      <c r="S15" s="23">
        <f t="shared" si="1"/>
        <v>0</v>
      </c>
    </row>
    <row r="16" spans="1:19" ht="15.75" outlineLevel="1" thickBot="1" x14ac:dyDescent="0.3">
      <c r="A16" s="16">
        <v>2514</v>
      </c>
      <c r="B16" s="16" t="s">
        <v>39</v>
      </c>
      <c r="C16" s="26" t="s">
        <v>40</v>
      </c>
      <c r="D16" s="26">
        <v>2000228688</v>
      </c>
      <c r="E16" s="26" t="s">
        <v>41</v>
      </c>
      <c r="F16" s="26">
        <v>40205</v>
      </c>
      <c r="G16" s="26" t="s">
        <v>21</v>
      </c>
      <c r="H16" s="27" t="s">
        <v>20</v>
      </c>
      <c r="I16" s="28" t="s">
        <v>17</v>
      </c>
      <c r="J16" s="29">
        <v>22</v>
      </c>
      <c r="K16" s="30">
        <v>2010</v>
      </c>
      <c r="L16" s="27" t="s">
        <v>16</v>
      </c>
      <c r="M16" s="27" t="s">
        <v>18</v>
      </c>
      <c r="N16" s="27" t="s">
        <v>19</v>
      </c>
      <c r="O16" s="31">
        <v>1193.5000000000002</v>
      </c>
      <c r="P16" s="32">
        <f t="shared" si="0"/>
        <v>26257.000000000004</v>
      </c>
      <c r="Q16" s="53"/>
      <c r="R16" s="54"/>
      <c r="S16" s="23">
        <f t="shared" ref="S16" si="2">Q16*R16</f>
        <v>0</v>
      </c>
    </row>
    <row r="17" spans="1:19" ht="15.75" thickBot="1" x14ac:dyDescent="0.3">
      <c r="A17" s="42"/>
      <c r="B17" s="42"/>
      <c r="C17" s="33"/>
      <c r="D17" s="33"/>
      <c r="E17" s="33"/>
      <c r="F17" s="33"/>
      <c r="G17" s="43" t="s">
        <v>42</v>
      </c>
      <c r="H17" s="42"/>
      <c r="I17" s="42"/>
      <c r="J17" s="44"/>
      <c r="K17" s="48"/>
      <c r="L17" s="42"/>
      <c r="M17" s="42"/>
      <c r="N17" s="42"/>
      <c r="O17" s="47"/>
      <c r="P17" s="45">
        <f>SUBTOTAL(9,P6:P16)</f>
        <v>80772.643159176834</v>
      </c>
      <c r="Q17" s="49"/>
      <c r="R17" s="44"/>
      <c r="S17" s="46">
        <f>SUBTOTAL(9,S6:S16)</f>
        <v>0</v>
      </c>
    </row>
  </sheetData>
  <autoFilter ref="A5:P17"/>
  <mergeCells count="9">
    <mergeCell ref="R3:R4"/>
    <mergeCell ref="S3:S4"/>
    <mergeCell ref="O3:O4"/>
    <mergeCell ref="P3:P4"/>
    <mergeCell ref="K3:K4"/>
    <mergeCell ref="L3:L4"/>
    <mergeCell ref="M3:M4"/>
    <mergeCell ref="N3:N4"/>
    <mergeCell ref="Q3:Q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КФ_Масла, смазки различ</vt:lpstr>
      <vt:lpstr>'КФ_Масла, смазки различ'!Заголовки_для_печати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Клавдия Алексеевна</dc:creator>
  <cp:lastModifiedBy>Богданова Клавдия Алексеевна</cp:lastModifiedBy>
  <cp:lastPrinted>2016-06-02T11:34:23Z</cp:lastPrinted>
  <dcterms:created xsi:type="dcterms:W3CDTF">2016-06-01T12:55:12Z</dcterms:created>
  <dcterms:modified xsi:type="dcterms:W3CDTF">2016-06-07T12:45:30Z</dcterms:modified>
</cp:coreProperties>
</file>