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SK-X-DA-01\UsersData$\BogdanovaKA\Desktop\ОрНМПЗ\НМПЗ\НМПЗ подлежащие реализации\Перечни НМПЗ по УО\01.05.2016\1. Май 2016 - КФ (оцен стоим)\8. НМПЗ(р) №1 КФ - Инструмент и спецоснастка\"/>
    </mc:Choice>
  </mc:AlternateContent>
  <bookViews>
    <workbookView xWindow="0" yWindow="0" windowWidth="28800" windowHeight="12435"/>
  </bookViews>
  <sheets>
    <sheet name="КФ_Инструмент и спецоснастка" sheetId="2" r:id="rId1"/>
  </sheets>
  <definedNames>
    <definedName name="_xlnm._FilterDatabase" localSheetId="0" hidden="1">'КФ_Инструмент и спецоснастка'!$A$5:$S$9</definedName>
    <definedName name="_xlnm.Print_Titles" localSheetId="0">'КФ_Инструмент и спецоснастка'!$1:$5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" i="2" l="1"/>
  <c r="S8" i="2"/>
  <c r="S7" i="2"/>
  <c r="S6" i="2"/>
  <c r="S10" i="2" l="1"/>
  <c r="S1" i="2" s="1"/>
  <c r="P9" i="2"/>
  <c r="P8" i="2"/>
  <c r="P7" i="2"/>
  <c r="P6" i="2"/>
  <c r="P10" i="2" l="1"/>
  <c r="P1" i="2" l="1"/>
</calcChain>
</file>

<file path=xl/sharedStrings.xml><?xml version="1.0" encoding="utf-8"?>
<sst xmlns="http://schemas.openxmlformats.org/spreadsheetml/2006/main" count="55" uniqueCount="35">
  <si>
    <t>Инструмент и спецосн</t>
  </si>
  <si>
    <t>Год выпуска запаса</t>
  </si>
  <si>
    <t xml:space="preserve">Наличие доку-ментов
Да/Нет </t>
  </si>
  <si>
    <t>Пригодность к эксплуатации</t>
  </si>
  <si>
    <t>Запас Б/У или без эксплуатации (Б/Э)</t>
  </si>
  <si>
    <t>Рыночная стоимость, 
руб. без НДС</t>
  </si>
  <si>
    <t>Сумма по рыночной стоимости, 
руб. без НДС</t>
  </si>
  <si>
    <t>№ пп</t>
  </si>
  <si>
    <t>Завод</t>
  </si>
  <si>
    <t>Наим. завода</t>
  </si>
  <si>
    <t>Материал</t>
  </si>
  <si>
    <t>Наименование Материала</t>
  </si>
  <si>
    <t>ГруппаМтр</t>
  </si>
  <si>
    <t>Название группы</t>
  </si>
  <si>
    <t>БЕИ</t>
  </si>
  <si>
    <t>Вид оценки</t>
  </si>
  <si>
    <t>нет</t>
  </si>
  <si>
    <t>ШТ</t>
  </si>
  <si>
    <t>МАТЕРИАЛ</t>
  </si>
  <si>
    <t>да</t>
  </si>
  <si>
    <t>Б/Э</t>
  </si>
  <si>
    <t>М</t>
  </si>
  <si>
    <t>Томь-Усинская ГРЭС ОАО "Кузбассэнерго"</t>
  </si>
  <si>
    <t>ШЛИФШКУРКА 14А 700*30 №32</t>
  </si>
  <si>
    <t>Беловская ГРЭС ОАО "Кузбассэнерго"</t>
  </si>
  <si>
    <t>ПИКА К ОТБОЙНОМУ МОЛОТКУ</t>
  </si>
  <si>
    <t>5C01</t>
  </si>
  <si>
    <t>Ново-Кемеровская ТЭЦ АО Ново-Кемеровская ТЭЦ</t>
  </si>
  <si>
    <t>ШЛИФКРУГ 125*20*32</t>
  </si>
  <si>
    <t>ШЛИФКРУГ 150*25*32 ППК 14А</t>
  </si>
  <si>
    <t>Инструмент и спецосн Итог</t>
  </si>
  <si>
    <t>Кол-во к приобретению</t>
  </si>
  <si>
    <t>Предложенная покупателем стоимость за ед., 
руб. без НДС</t>
  </si>
  <si>
    <t>Перечень неликвидных МПЗ (Инструмент и спецоснастка), подлежащих реализации по цене оценщика (1 этап) по Кузбасскому филиалу ООО СГК</t>
  </si>
  <si>
    <t>Кол-во
01.06.2016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</si>
</sst>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/>
      </patternFill>
    </fill>
    <fill>
      <patternFill patternType="solid">
        <fgColor theme="9" tint="0.79998168889431442"/>
        <b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theme="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4" fontId="1" fillId="0" borderId="3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64" fontId="2" fillId="0" borderId="15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0" fontId="2" fillId="4" borderId="26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64" fontId="2" fillId="0" borderId="21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6" fillId="0" borderId="0" xfId="0" applyFont="1" applyFill="1" applyAlignment="1" applyProtection="1">
      <alignment vertical="center"/>
      <protection locked="0"/>
    </xf>
    <xf numFmtId="0" fontId="2" fillId="4" borderId="26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right" vertical="center"/>
    </xf>
    <xf numFmtId="164" fontId="2" fillId="4" borderId="26" xfId="0" applyNumberFormat="1" applyFont="1" applyFill="1" applyBorder="1" applyAlignment="1">
      <alignment vertical="center"/>
    </xf>
    <xf numFmtId="4" fontId="3" fillId="4" borderId="28" xfId="0" applyNumberFormat="1" applyFont="1" applyFill="1" applyBorder="1" applyAlignment="1">
      <alignment horizontal="right" vertical="center"/>
    </xf>
    <xf numFmtId="4" fontId="2" fillId="4" borderId="27" xfId="0" applyNumberFormat="1" applyFont="1" applyFill="1" applyBorder="1" applyAlignment="1">
      <alignment horizontal="right" vertical="center"/>
    </xf>
    <xf numFmtId="0" fontId="2" fillId="4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164" fontId="2" fillId="0" borderId="17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14" fontId="2" fillId="4" borderId="27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10"/>
  <sheetViews>
    <sheetView tabSelected="1" zoomScale="80" zoomScaleNormal="80" workbookViewId="0">
      <pane ySplit="5" topLeftCell="A6" activePane="bottomLeft" state="frozen"/>
      <selection activeCell="D1" sqref="D1"/>
      <selection pane="bottomLeft" activeCell="J8" sqref="J8"/>
    </sheetView>
  </sheetViews>
  <sheetFormatPr defaultRowHeight="15" outlineLevelRow="1" x14ac:dyDescent="0.25"/>
  <cols>
    <col min="1" max="1" width="5.5703125" customWidth="1"/>
    <col min="2" max="2" width="6" customWidth="1"/>
    <col min="3" max="3" width="29.140625" customWidth="1"/>
    <col min="4" max="4" width="12.140625" customWidth="1"/>
    <col min="5" max="5" width="33.28515625" customWidth="1"/>
    <col min="6" max="6" width="8.140625" customWidth="1"/>
    <col min="7" max="7" width="20.140625" customWidth="1"/>
    <col min="8" max="8" width="6" style="1" customWidth="1"/>
    <col min="9" max="9" width="12" style="1" customWidth="1"/>
    <col min="10" max="10" width="14.140625" customWidth="1"/>
    <col min="11" max="14" width="11" customWidth="1"/>
    <col min="15" max="15" width="14" customWidth="1"/>
    <col min="16" max="16" width="15.140625" customWidth="1"/>
    <col min="17" max="17" width="13.5703125" customWidth="1"/>
    <col min="18" max="19" width="14.140625" customWidth="1"/>
  </cols>
  <sheetData>
    <row r="1" spans="1:19" ht="19.5" thickBot="1" x14ac:dyDescent="0.3">
      <c r="A1" s="39" t="s">
        <v>33</v>
      </c>
      <c r="C1" s="39"/>
      <c r="J1" s="2"/>
      <c r="P1" s="3">
        <f>SUBTOTAL(9,P6:P10)</f>
        <v>75712.372750629307</v>
      </c>
      <c r="S1" s="3">
        <f>SUBTOTAL(9,S6:S10)</f>
        <v>0</v>
      </c>
    </row>
    <row r="2" spans="1:19" ht="13.5" customHeight="1" thickBot="1" x14ac:dyDescent="0.3">
      <c r="J2" s="1"/>
      <c r="K2" s="1"/>
    </row>
    <row r="3" spans="1:19" ht="27" customHeight="1" thickBot="1" x14ac:dyDescent="0.3">
      <c r="B3" s="4"/>
      <c r="C3" s="4"/>
      <c r="D3" s="4"/>
      <c r="E3" s="4"/>
      <c r="G3" s="4"/>
      <c r="H3" s="5"/>
      <c r="I3" s="5"/>
      <c r="J3" s="5"/>
      <c r="K3" s="52" t="s">
        <v>1</v>
      </c>
      <c r="L3" s="54" t="s">
        <v>2</v>
      </c>
      <c r="M3" s="54" t="s">
        <v>3</v>
      </c>
      <c r="N3" s="54" t="s">
        <v>4</v>
      </c>
      <c r="O3" s="62" t="s">
        <v>5</v>
      </c>
      <c r="P3" s="64" t="s">
        <v>6</v>
      </c>
      <c r="Q3" s="56" t="s">
        <v>31</v>
      </c>
      <c r="R3" s="58" t="s">
        <v>32</v>
      </c>
      <c r="S3" s="60" t="s">
        <v>6</v>
      </c>
    </row>
    <row r="4" spans="1:19" s="8" customFormat="1" ht="55.5" customHeight="1" thickBot="1" x14ac:dyDescent="0.3">
      <c r="A4" s="6" t="s">
        <v>7</v>
      </c>
      <c r="B4" s="6" t="s">
        <v>8</v>
      </c>
      <c r="C4" s="6" t="s">
        <v>9</v>
      </c>
      <c r="D4" s="6" t="s">
        <v>10</v>
      </c>
      <c r="E4" s="6" t="s">
        <v>11</v>
      </c>
      <c r="F4" s="6" t="s">
        <v>12</v>
      </c>
      <c r="G4" s="6" t="s">
        <v>13</v>
      </c>
      <c r="H4" s="7" t="s">
        <v>14</v>
      </c>
      <c r="I4" s="7" t="s">
        <v>15</v>
      </c>
      <c r="J4" s="6" t="s">
        <v>34</v>
      </c>
      <c r="K4" s="53"/>
      <c r="L4" s="55"/>
      <c r="M4" s="55"/>
      <c r="N4" s="55"/>
      <c r="O4" s="63"/>
      <c r="P4" s="65"/>
      <c r="Q4" s="57"/>
      <c r="R4" s="59"/>
      <c r="S4" s="61"/>
    </row>
    <row r="5" spans="1:19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>
        <v>9</v>
      </c>
      <c r="I5" s="14">
        <v>10</v>
      </c>
      <c r="J5" s="12">
        <v>12</v>
      </c>
      <c r="K5" s="9">
        <v>14</v>
      </c>
      <c r="L5" s="10">
        <v>15</v>
      </c>
      <c r="M5" s="10">
        <v>16</v>
      </c>
      <c r="N5" s="10">
        <v>17</v>
      </c>
      <c r="O5" s="9">
        <v>22</v>
      </c>
      <c r="P5" s="11">
        <v>23</v>
      </c>
      <c r="Q5" s="46">
        <v>24</v>
      </c>
      <c r="R5" s="47">
        <v>25</v>
      </c>
      <c r="S5" s="48">
        <v>26</v>
      </c>
    </row>
    <row r="6" spans="1:19" outlineLevel="1" x14ac:dyDescent="0.25">
      <c r="A6" s="17">
        <v>1624</v>
      </c>
      <c r="B6" s="17">
        <v>5008</v>
      </c>
      <c r="C6" s="32" t="s">
        <v>22</v>
      </c>
      <c r="D6" s="32">
        <v>2000149384</v>
      </c>
      <c r="E6" s="32" t="s">
        <v>23</v>
      </c>
      <c r="F6" s="32">
        <v>90201</v>
      </c>
      <c r="G6" s="32" t="s">
        <v>0</v>
      </c>
      <c r="H6" s="33" t="s">
        <v>21</v>
      </c>
      <c r="I6" s="34" t="s">
        <v>18</v>
      </c>
      <c r="J6" s="35">
        <v>390</v>
      </c>
      <c r="K6" s="36">
        <v>2014</v>
      </c>
      <c r="L6" s="33" t="s">
        <v>16</v>
      </c>
      <c r="M6" s="33" t="s">
        <v>19</v>
      </c>
      <c r="N6" s="33" t="s">
        <v>20</v>
      </c>
      <c r="O6" s="37">
        <v>170.73936859135719</v>
      </c>
      <c r="P6" s="38">
        <f>O6*J6</f>
        <v>66588.353750629307</v>
      </c>
      <c r="Q6" s="49"/>
      <c r="R6" s="50"/>
      <c r="S6" s="23">
        <f>Q6*R6</f>
        <v>0</v>
      </c>
    </row>
    <row r="7" spans="1:19" outlineLevel="1" x14ac:dyDescent="0.25">
      <c r="A7" s="15">
        <v>1767</v>
      </c>
      <c r="B7" s="15">
        <v>5009</v>
      </c>
      <c r="C7" s="18" t="s">
        <v>24</v>
      </c>
      <c r="D7" s="18">
        <v>2000033550</v>
      </c>
      <c r="E7" s="18" t="s">
        <v>25</v>
      </c>
      <c r="F7" s="18">
        <v>90201</v>
      </c>
      <c r="G7" s="18" t="s">
        <v>0</v>
      </c>
      <c r="H7" s="13" t="s">
        <v>17</v>
      </c>
      <c r="I7" s="19" t="s">
        <v>18</v>
      </c>
      <c r="J7" s="20">
        <v>95</v>
      </c>
      <c r="K7" s="21">
        <v>2012</v>
      </c>
      <c r="L7" s="13" t="s">
        <v>16</v>
      </c>
      <c r="M7" s="13" t="s">
        <v>19</v>
      </c>
      <c r="N7" s="13" t="s">
        <v>20</v>
      </c>
      <c r="O7" s="22">
        <v>76.09999999999998</v>
      </c>
      <c r="P7" s="23">
        <f>O7*J7</f>
        <v>7229.4999999999982</v>
      </c>
      <c r="Q7" s="49"/>
      <c r="R7" s="50"/>
      <c r="S7" s="23">
        <f t="shared" ref="S7:S9" si="0">Q7*R7</f>
        <v>0</v>
      </c>
    </row>
    <row r="8" spans="1:19" outlineLevel="1" x14ac:dyDescent="0.25">
      <c r="A8" s="15">
        <v>2368</v>
      </c>
      <c r="B8" s="15" t="s">
        <v>26</v>
      </c>
      <c r="C8" s="18" t="s">
        <v>27</v>
      </c>
      <c r="D8" s="18">
        <v>2000028725</v>
      </c>
      <c r="E8" s="18" t="s">
        <v>28</v>
      </c>
      <c r="F8" s="18">
        <v>90201</v>
      </c>
      <c r="G8" s="18" t="s">
        <v>0</v>
      </c>
      <c r="H8" s="13" t="s">
        <v>17</v>
      </c>
      <c r="I8" s="19" t="s">
        <v>18</v>
      </c>
      <c r="J8" s="20">
        <v>17</v>
      </c>
      <c r="K8" s="21">
        <v>2008</v>
      </c>
      <c r="L8" s="13" t="s">
        <v>16</v>
      </c>
      <c r="M8" s="13" t="s">
        <v>19</v>
      </c>
      <c r="N8" s="13" t="s">
        <v>20</v>
      </c>
      <c r="O8" s="22">
        <v>41.437000000000005</v>
      </c>
      <c r="P8" s="23">
        <f>O8*J8</f>
        <v>704.42900000000009</v>
      </c>
      <c r="Q8" s="49"/>
      <c r="R8" s="50"/>
      <c r="S8" s="23">
        <f t="shared" si="0"/>
        <v>0</v>
      </c>
    </row>
    <row r="9" spans="1:19" ht="15.75" outlineLevel="1" thickBot="1" x14ac:dyDescent="0.3">
      <c r="A9" s="16">
        <v>2383</v>
      </c>
      <c r="B9" s="16" t="s">
        <v>26</v>
      </c>
      <c r="C9" s="24" t="s">
        <v>27</v>
      </c>
      <c r="D9" s="24">
        <v>2000045970</v>
      </c>
      <c r="E9" s="24" t="s">
        <v>29</v>
      </c>
      <c r="F9" s="24">
        <v>90201</v>
      </c>
      <c r="G9" s="24" t="s">
        <v>0</v>
      </c>
      <c r="H9" s="25" t="s">
        <v>17</v>
      </c>
      <c r="I9" s="26" t="s">
        <v>18</v>
      </c>
      <c r="J9" s="27">
        <v>20</v>
      </c>
      <c r="K9" s="28">
        <v>2008</v>
      </c>
      <c r="L9" s="25" t="s">
        <v>16</v>
      </c>
      <c r="M9" s="25" t="s">
        <v>19</v>
      </c>
      <c r="N9" s="25" t="s">
        <v>20</v>
      </c>
      <c r="O9" s="29">
        <v>59.504500000000007</v>
      </c>
      <c r="P9" s="30">
        <f>O9*J9</f>
        <v>1190.0900000000001</v>
      </c>
      <c r="Q9" s="49"/>
      <c r="R9" s="50"/>
      <c r="S9" s="23">
        <f t="shared" si="0"/>
        <v>0</v>
      </c>
    </row>
    <row r="10" spans="1:19" ht="15.75" thickBot="1" x14ac:dyDescent="0.3">
      <c r="A10" s="40"/>
      <c r="B10" s="40"/>
      <c r="C10" s="31"/>
      <c r="D10" s="31"/>
      <c r="E10" s="31"/>
      <c r="F10" s="31"/>
      <c r="G10" s="41" t="s">
        <v>30</v>
      </c>
      <c r="H10" s="40"/>
      <c r="I10" s="40"/>
      <c r="J10" s="42"/>
      <c r="K10" s="45"/>
      <c r="L10" s="40"/>
      <c r="M10" s="40"/>
      <c r="N10" s="40"/>
      <c r="O10" s="44"/>
      <c r="P10" s="43">
        <f>SUBTOTAL(9,P6:P9)</f>
        <v>75712.372750629307</v>
      </c>
      <c r="Q10" s="51"/>
      <c r="R10" s="40"/>
      <c r="S10" s="43">
        <f>SUBTOTAL(9,S6:S9)</f>
        <v>0</v>
      </c>
    </row>
  </sheetData>
  <autoFilter ref="A5:S9"/>
  <mergeCells count="9">
    <mergeCell ref="R3:R4"/>
    <mergeCell ref="S3:S4"/>
    <mergeCell ref="O3:O4"/>
    <mergeCell ref="P3:P4"/>
    <mergeCell ref="K3:K4"/>
    <mergeCell ref="L3:L4"/>
    <mergeCell ref="M3:M4"/>
    <mergeCell ref="N3:N4"/>
    <mergeCell ref="Q3:Q4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КФ_Инструмент и спецоснастка</vt:lpstr>
      <vt:lpstr>'КФ_Инструмент и спецоснастка'!Заголовки_для_печати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Клавдия Алексеевна</dc:creator>
  <cp:lastModifiedBy>Богданова Клавдия Алексеевна</cp:lastModifiedBy>
  <cp:lastPrinted>2016-06-02T11:34:23Z</cp:lastPrinted>
  <dcterms:created xsi:type="dcterms:W3CDTF">2016-06-01T12:55:12Z</dcterms:created>
  <dcterms:modified xsi:type="dcterms:W3CDTF">2016-06-07T12:44:37Z</dcterms:modified>
</cp:coreProperties>
</file>